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80"/>
  </bookViews>
  <sheets>
    <sheet name="2017" sheetId="4" r:id="rId1"/>
  </sheets>
  <calcPr calcId="162913"/>
</workbook>
</file>

<file path=xl/calcChain.xml><?xml version="1.0" encoding="utf-8"?>
<calcChain xmlns="http://schemas.openxmlformats.org/spreadsheetml/2006/main">
  <c r="AV23" i="4" l="1"/>
  <c r="AP23" i="4"/>
  <c r="AJ23" i="4"/>
  <c r="AD23" i="4"/>
  <c r="X23" i="4"/>
  <c r="R23" i="4"/>
  <c r="L23" i="4"/>
  <c r="F23" i="4"/>
  <c r="AV22" i="4"/>
  <c r="AP22" i="4"/>
  <c r="AJ22" i="4"/>
  <c r="AD22" i="4"/>
  <c r="X22" i="4"/>
  <c r="R22" i="4"/>
  <c r="L22" i="4"/>
  <c r="F22" i="4"/>
  <c r="AV21" i="4"/>
  <c r="AP21" i="4"/>
  <c r="AJ21" i="4"/>
  <c r="AD21" i="4"/>
  <c r="X21" i="4"/>
  <c r="R21" i="4"/>
  <c r="L21" i="4"/>
  <c r="F21" i="4"/>
  <c r="AV20" i="4"/>
  <c r="AP20" i="4"/>
  <c r="AJ20" i="4"/>
  <c r="AD20" i="4"/>
  <c r="X20" i="4"/>
  <c r="R20" i="4"/>
  <c r="L20" i="4"/>
  <c r="F20" i="4"/>
  <c r="AZ20" i="4" s="1"/>
  <c r="L16" i="4"/>
  <c r="AV19" i="4" l="1"/>
  <c r="AV18" i="4"/>
  <c r="AV17" i="4"/>
  <c r="AV16" i="4"/>
  <c r="AP19" i="4"/>
  <c r="AP18" i="4"/>
  <c r="AP17" i="4"/>
  <c r="AP16" i="4"/>
  <c r="AJ19" i="4"/>
  <c r="AJ18" i="4"/>
  <c r="AJ17" i="4"/>
  <c r="AJ16" i="4"/>
  <c r="AD19" i="4"/>
  <c r="AD18" i="4"/>
  <c r="AD17" i="4"/>
  <c r="AD16" i="4"/>
  <c r="X19" i="4"/>
  <c r="X18" i="4"/>
  <c r="X17" i="4"/>
  <c r="X16" i="4"/>
  <c r="R19" i="4"/>
  <c r="R18" i="4"/>
  <c r="R17" i="4"/>
  <c r="R16" i="4"/>
  <c r="L19" i="4"/>
  <c r="L18" i="4"/>
  <c r="L17" i="4"/>
  <c r="F19" i="4"/>
  <c r="F18" i="4"/>
  <c r="F17" i="4"/>
  <c r="F16" i="4"/>
  <c r="AV15" i="4" l="1"/>
  <c r="AV14" i="4"/>
  <c r="AV13" i="4"/>
  <c r="AV12" i="4"/>
  <c r="F15" i="4"/>
  <c r="F14" i="4"/>
  <c r="F13" i="4"/>
  <c r="F12" i="4"/>
  <c r="L15" i="4"/>
  <c r="L14" i="4"/>
  <c r="L13" i="4"/>
  <c r="L12" i="4"/>
  <c r="AP15" i="4"/>
  <c r="AP14" i="4"/>
  <c r="AP13" i="4"/>
  <c r="AP12" i="4" s="1"/>
  <c r="AJ15" i="4"/>
  <c r="AJ14" i="4"/>
  <c r="AJ13" i="4"/>
  <c r="AJ12" i="4" s="1"/>
  <c r="AD15" i="4"/>
  <c r="AD14" i="4"/>
  <c r="AD13" i="4"/>
  <c r="AD12" i="4" s="1"/>
  <c r="X15" i="4"/>
  <c r="X14" i="4"/>
  <c r="X12" i="4" s="1"/>
  <c r="X13" i="4"/>
  <c r="R15" i="4"/>
  <c r="R14" i="4"/>
  <c r="R13" i="4"/>
  <c r="R12" i="4" s="1"/>
  <c r="AV9" i="4" l="1"/>
  <c r="AV10" i="4"/>
  <c r="AV11" i="4"/>
  <c r="AJ9" i="4"/>
  <c r="AJ10" i="4"/>
  <c r="AJ11" i="4"/>
  <c r="AD9" i="4"/>
  <c r="AD10" i="4"/>
  <c r="AD11" i="4"/>
  <c r="X9" i="4"/>
  <c r="X10" i="4"/>
  <c r="X11" i="4"/>
  <c r="R9" i="4"/>
  <c r="R10" i="4"/>
  <c r="R11" i="4"/>
  <c r="L10" i="4"/>
  <c r="L11" i="4"/>
  <c r="L9" i="4"/>
  <c r="F10" i="4"/>
  <c r="F11" i="4"/>
  <c r="F9" i="4"/>
  <c r="L8" i="4" l="1"/>
  <c r="AD8" i="4"/>
  <c r="F8" i="4"/>
  <c r="AZ8" i="4" s="1"/>
  <c r="AJ8" i="4"/>
  <c r="X8" i="4"/>
  <c r="R8" i="4"/>
  <c r="AV8" i="4"/>
  <c r="AZ16" i="4"/>
  <c r="AZ12" i="4"/>
  <c r="AZ7" i="4"/>
  <c r="AZ24" i="4" l="1"/>
</calcChain>
</file>

<file path=xl/sharedStrings.xml><?xml version="1.0" encoding="utf-8"?>
<sst xmlns="http://schemas.openxmlformats.org/spreadsheetml/2006/main" count="104" uniqueCount="36">
  <si>
    <t>ВН</t>
  </si>
  <si>
    <t>СНI</t>
  </si>
  <si>
    <t>СНII</t>
  </si>
  <si>
    <t>НН</t>
  </si>
  <si>
    <t>потребители</t>
  </si>
  <si>
    <t>I квартал</t>
  </si>
  <si>
    <t>II квартал</t>
  </si>
  <si>
    <t>III квартал</t>
  </si>
  <si>
    <t>IV квартал</t>
  </si>
  <si>
    <t>класс напряжения</t>
  </si>
  <si>
    <t>-</t>
  </si>
  <si>
    <t>Всего по ООО "КСК" потребители с установленной мощностью свыше           670 кВА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</si>
  <si>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</si>
  <si>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</si>
  <si>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</si>
  <si>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</si>
  <si>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</si>
  <si>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</si>
  <si>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</si>
  <si>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</si>
  <si>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</si>
  <si>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</si>
  <si>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</si>
  <si>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</si>
  <si>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Pmax</t>
  </si>
  <si>
    <t>Рфакт</t>
  </si>
  <si>
    <t>Ррезерв.</t>
  </si>
  <si>
    <t xml:space="preserve"> ООО "Спектр-НН" ТЦ "Крым"             Рмах=1993 кВт</t>
  </si>
  <si>
    <t xml:space="preserve"> ООО "Спектр"  ТЦ "Ганза"                Рмах=1200 кВт</t>
  </si>
  <si>
    <t xml:space="preserve"> ООО "Спектр" ТЦ "Верхнепечерский"   Рмах=700 кВт</t>
  </si>
  <si>
    <t>ООО "Спектр-НН" ТЦ "Бурнаковский"    Рмах=860 кВт</t>
  </si>
  <si>
    <t xml:space="preserve"> ООО "Спектр-НН" ТЦ "Водный мир"    Рмах=788 кВт</t>
  </si>
  <si>
    <t xml:space="preserve"> ООО "Завод крупнопанельного домостроения-70"     Рмах=2690 кВт</t>
  </si>
  <si>
    <t xml:space="preserve"> Закрытое акционерное общество  "ГОТХ" (3021\1\2)                                          Рмах=1900 кВт</t>
  </si>
  <si>
    <t>Информация о величине резервируемой максимальной мощности кВт,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среднее значение за квартал в разбивке по уровням напряжения за 2017г.</t>
  </si>
  <si>
    <t xml:space="preserve"> ООО "Спектр-НН" ТЦ "Порт Артур"    Рмах=821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</si>
</sst>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8" tint="0.79998168889431442"/>
      <name val="Times New Roman"/>
      <family val="1"/>
      <charset val="204"/>
    </font>
    <font>
      <i/>
      <sz val="11"/>
      <color theme="8" tint="0.7999816888943144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0" fontId="3" fillId="0" borderId="6" xfId="0" applyFont="1" applyBorder="1" applyAlignment="1">
      <alignment horizontal="center" vertical="center"/>
    </xf>
    <xf numFmtId="1" fontId="0" fillId="0" borderId="6" xfId="0" applyNumberFormat="1" applyBorder="1"/>
    <xf numFmtId="0" fontId="3" fillId="0" borderId="1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tabSelected="1" topLeftCell="A7" workbookViewId="0">
      <pane xSplit="1" topLeftCell="AC1" activePane="topRight" state="frozen"/>
      <selection pane="topRight" activeCell="AZ24" sqref="AZ24"/>
    </sheetView>
  </sheetViews>
  <sheetFormatPr defaultRowHeight="15" x14ac:dyDescent="0.25"/>
  <cols>
    <col min="1" max="1" width="31.140625" customWidth="1"/>
    <col min="2" max="2" width="6.28515625" customWidth="1"/>
    <col min="3" max="3" width="5.28515625" customWidth="1"/>
    <col min="4" max="4" width="7.7109375" customWidth="1"/>
    <col min="5" max="5" width="7.5703125" customWidth="1"/>
    <col min="6" max="6" width="9" customWidth="1"/>
    <col min="7" max="7" width="6.28515625" customWidth="1"/>
    <col min="8" max="8" width="6.42578125" customWidth="1"/>
    <col min="9" max="9" width="5.85546875" customWidth="1"/>
    <col min="10" max="10" width="7.7109375" customWidth="1"/>
    <col min="11" max="11" width="7.5703125" customWidth="1"/>
    <col min="12" max="12" width="9" customWidth="1"/>
    <col min="13" max="14" width="6.5703125" customWidth="1"/>
    <col min="15" max="15" width="6.42578125" customWidth="1"/>
    <col min="16" max="16" width="7.7109375" customWidth="1"/>
    <col min="17" max="17" width="7.5703125" customWidth="1"/>
    <col min="18" max="18" width="9" customWidth="1"/>
    <col min="19" max="19" width="7" customWidth="1"/>
    <col min="20" max="20" width="6.140625" customWidth="1"/>
    <col min="21" max="21" width="6" customWidth="1"/>
    <col min="22" max="22" width="7.7109375" customWidth="1"/>
    <col min="23" max="23" width="7.5703125" customWidth="1"/>
    <col min="24" max="24" width="9" customWidth="1"/>
    <col min="25" max="25" width="6.42578125" customWidth="1"/>
    <col min="26" max="27" width="6.28515625" customWidth="1"/>
    <col min="28" max="28" width="7.7109375" customWidth="1"/>
    <col min="29" max="29" width="7.5703125" customWidth="1"/>
    <col min="30" max="30" width="9" customWidth="1"/>
    <col min="31" max="33" width="6.140625" customWidth="1"/>
    <col min="34" max="34" width="7.7109375" customWidth="1"/>
    <col min="35" max="35" width="7.5703125" customWidth="1"/>
    <col min="36" max="36" width="9" customWidth="1"/>
    <col min="37" max="37" width="6.140625" customWidth="1"/>
    <col min="38" max="39" width="5.7109375" customWidth="1"/>
    <col min="40" max="40" width="7.7109375" customWidth="1"/>
    <col min="41" max="41" width="7.5703125" customWidth="1"/>
    <col min="42" max="42" width="9" customWidth="1"/>
    <col min="43" max="43" width="5.85546875" customWidth="1"/>
    <col min="44" max="45" width="5.7109375" customWidth="1"/>
    <col min="46" max="46" width="7.7109375" customWidth="1"/>
    <col min="47" max="47" width="7.5703125" customWidth="1"/>
    <col min="48" max="48" width="9" customWidth="1"/>
    <col min="49" max="49" width="5.85546875" customWidth="1"/>
    <col min="50" max="50" width="11.85546875" customWidth="1"/>
    <col min="51" max="51" width="10.140625" customWidth="1"/>
    <col min="52" max="52" width="9.5703125" customWidth="1"/>
    <col min="53" max="53" width="10.28515625" customWidth="1"/>
  </cols>
  <sheetData>
    <row r="1" spans="1:53" ht="15" customHeight="1" x14ac:dyDescent="0.25">
      <c r="A1" s="14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/>
    </row>
    <row r="2" spans="1:53" ht="12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9"/>
    </row>
    <row r="3" spans="1:53" ht="16.5" customHeight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53" ht="99" customHeight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2"/>
    </row>
    <row r="5" spans="1:53" ht="80.25" customHeight="1" x14ac:dyDescent="0.25">
      <c r="A5" s="7" t="s">
        <v>4</v>
      </c>
      <c r="B5" s="23" t="s">
        <v>33</v>
      </c>
      <c r="C5" s="24"/>
      <c r="D5" s="24"/>
      <c r="E5" s="24"/>
      <c r="F5" s="24"/>
      <c r="G5" s="25"/>
      <c r="H5" s="23" t="s">
        <v>32</v>
      </c>
      <c r="I5" s="24"/>
      <c r="J5" s="24"/>
      <c r="K5" s="24"/>
      <c r="L5" s="24"/>
      <c r="M5" s="25"/>
      <c r="N5" s="23" t="s">
        <v>28</v>
      </c>
      <c r="O5" s="24"/>
      <c r="P5" s="24"/>
      <c r="Q5" s="24"/>
      <c r="R5" s="24"/>
      <c r="S5" s="25"/>
      <c r="T5" s="23" t="s">
        <v>27</v>
      </c>
      <c r="U5" s="24"/>
      <c r="V5" s="24"/>
      <c r="W5" s="24"/>
      <c r="X5" s="24"/>
      <c r="Y5" s="25"/>
      <c r="Z5" s="23" t="s">
        <v>29</v>
      </c>
      <c r="AA5" s="24"/>
      <c r="AB5" s="24"/>
      <c r="AC5" s="24"/>
      <c r="AD5" s="24"/>
      <c r="AE5" s="25"/>
      <c r="AF5" s="23" t="s">
        <v>30</v>
      </c>
      <c r="AG5" s="24"/>
      <c r="AH5" s="24"/>
      <c r="AI5" s="24"/>
      <c r="AJ5" s="24"/>
      <c r="AK5" s="25"/>
      <c r="AL5" s="23" t="s">
        <v>35</v>
      </c>
      <c r="AM5" s="24"/>
      <c r="AN5" s="24"/>
      <c r="AO5" s="24"/>
      <c r="AP5" s="24"/>
      <c r="AQ5" s="25"/>
      <c r="AR5" s="23" t="s">
        <v>31</v>
      </c>
      <c r="AS5" s="24"/>
      <c r="AT5" s="24"/>
      <c r="AU5" s="24"/>
      <c r="AV5" s="24"/>
      <c r="AW5" s="25"/>
      <c r="AX5" s="23" t="s">
        <v>11</v>
      </c>
      <c r="AY5" s="24"/>
      <c r="AZ5" s="24"/>
      <c r="BA5" s="26"/>
    </row>
    <row r="6" spans="1:53" ht="15.75" x14ac:dyDescent="0.25">
      <c r="A6" s="7" t="s">
        <v>9</v>
      </c>
      <c r="B6" s="1" t="s">
        <v>0</v>
      </c>
      <c r="C6" s="1" t="s">
        <v>1</v>
      </c>
      <c r="D6" s="27" t="s">
        <v>2</v>
      </c>
      <c r="E6" s="28"/>
      <c r="F6" s="29"/>
      <c r="G6" s="1" t="s">
        <v>3</v>
      </c>
      <c r="H6" s="1" t="s">
        <v>0</v>
      </c>
      <c r="I6" s="1" t="s">
        <v>1</v>
      </c>
      <c r="J6" s="27" t="s">
        <v>2</v>
      </c>
      <c r="K6" s="28"/>
      <c r="L6" s="29"/>
      <c r="M6" s="1" t="s">
        <v>3</v>
      </c>
      <c r="N6" s="1" t="s">
        <v>0</v>
      </c>
      <c r="O6" s="1" t="s">
        <v>1</v>
      </c>
      <c r="P6" s="27" t="s">
        <v>2</v>
      </c>
      <c r="Q6" s="28"/>
      <c r="R6" s="29"/>
      <c r="S6" s="1" t="s">
        <v>3</v>
      </c>
      <c r="T6" s="1" t="s">
        <v>0</v>
      </c>
      <c r="U6" s="1" t="s">
        <v>1</v>
      </c>
      <c r="V6" s="27" t="s">
        <v>2</v>
      </c>
      <c r="W6" s="28"/>
      <c r="X6" s="29"/>
      <c r="Y6" s="1" t="s">
        <v>3</v>
      </c>
      <c r="Z6" s="1" t="s">
        <v>0</v>
      </c>
      <c r="AA6" s="1" t="s">
        <v>1</v>
      </c>
      <c r="AB6" s="27" t="s">
        <v>2</v>
      </c>
      <c r="AC6" s="28"/>
      <c r="AD6" s="29"/>
      <c r="AE6" s="1" t="s">
        <v>3</v>
      </c>
      <c r="AF6" s="1" t="s">
        <v>0</v>
      </c>
      <c r="AG6" s="1" t="s">
        <v>1</v>
      </c>
      <c r="AH6" s="27" t="s">
        <v>2</v>
      </c>
      <c r="AI6" s="28"/>
      <c r="AJ6" s="29"/>
      <c r="AK6" s="1" t="s">
        <v>3</v>
      </c>
      <c r="AL6" s="1" t="s">
        <v>0</v>
      </c>
      <c r="AM6" s="1" t="s">
        <v>1</v>
      </c>
      <c r="AN6" s="27" t="s">
        <v>2</v>
      </c>
      <c r="AO6" s="28"/>
      <c r="AP6" s="29"/>
      <c r="AQ6" s="1" t="s">
        <v>3</v>
      </c>
      <c r="AR6" s="1" t="s">
        <v>0</v>
      </c>
      <c r="AS6" s="1" t="s">
        <v>1</v>
      </c>
      <c r="AT6" s="27" t="s">
        <v>2</v>
      </c>
      <c r="AU6" s="28"/>
      <c r="AV6" s="29"/>
      <c r="AW6" s="1" t="s">
        <v>3</v>
      </c>
      <c r="AX6" s="1" t="s">
        <v>0</v>
      </c>
      <c r="AY6" s="1" t="s">
        <v>1</v>
      </c>
      <c r="AZ6" s="1" t="s">
        <v>2</v>
      </c>
      <c r="BA6" s="8" t="s">
        <v>3</v>
      </c>
    </row>
    <row r="7" spans="1:53" ht="31.5" x14ac:dyDescent="0.25">
      <c r="A7" s="7"/>
      <c r="B7" s="1"/>
      <c r="C7" s="1"/>
      <c r="D7" s="1" t="s">
        <v>24</v>
      </c>
      <c r="E7" s="1" t="s">
        <v>25</v>
      </c>
      <c r="F7" s="1" t="s">
        <v>26</v>
      </c>
      <c r="G7" s="1"/>
      <c r="H7" s="1"/>
      <c r="I7" s="1"/>
      <c r="J7" s="1" t="s">
        <v>24</v>
      </c>
      <c r="K7" s="1" t="s">
        <v>25</v>
      </c>
      <c r="L7" s="1" t="s">
        <v>26</v>
      </c>
      <c r="M7" s="1"/>
      <c r="N7" s="1"/>
      <c r="O7" s="1"/>
      <c r="P7" s="1" t="s">
        <v>24</v>
      </c>
      <c r="Q7" s="1" t="s">
        <v>25</v>
      </c>
      <c r="R7" s="1" t="s">
        <v>26</v>
      </c>
      <c r="S7" s="1"/>
      <c r="T7" s="1"/>
      <c r="U7" s="1"/>
      <c r="V7" s="1" t="s">
        <v>24</v>
      </c>
      <c r="W7" s="1" t="s">
        <v>25</v>
      </c>
      <c r="X7" s="1" t="s">
        <v>26</v>
      </c>
      <c r="Y7" s="1"/>
      <c r="Z7" s="1"/>
      <c r="AA7" s="1"/>
      <c r="AB7" s="1" t="s">
        <v>24</v>
      </c>
      <c r="AC7" s="1" t="s">
        <v>25</v>
      </c>
      <c r="AD7" s="1" t="s">
        <v>26</v>
      </c>
      <c r="AE7" s="1"/>
      <c r="AF7" s="1"/>
      <c r="AG7" s="1"/>
      <c r="AH7" s="1" t="s">
        <v>24</v>
      </c>
      <c r="AI7" s="1" t="s">
        <v>25</v>
      </c>
      <c r="AJ7" s="1" t="s">
        <v>26</v>
      </c>
      <c r="AK7" s="1"/>
      <c r="AL7" s="1"/>
      <c r="AM7" s="1"/>
      <c r="AN7" s="1" t="s">
        <v>24</v>
      </c>
      <c r="AO7" s="1" t="s">
        <v>25</v>
      </c>
      <c r="AP7" s="1" t="s">
        <v>26</v>
      </c>
      <c r="AQ7" s="1"/>
      <c r="AR7" s="1"/>
      <c r="AS7" s="1"/>
      <c r="AT7" s="1" t="s">
        <v>24</v>
      </c>
      <c r="AU7" s="1" t="s">
        <v>25</v>
      </c>
      <c r="AV7" s="1" t="s">
        <v>26</v>
      </c>
      <c r="AW7" s="1"/>
      <c r="AX7" s="1"/>
      <c r="AY7" s="1"/>
      <c r="AZ7" s="12">
        <f>1900+2690+1200+1993+700+860+788</f>
        <v>10131</v>
      </c>
      <c r="BA7" s="8"/>
    </row>
    <row r="8" spans="1:53" ht="15.75" x14ac:dyDescent="0.25">
      <c r="A8" s="7" t="s">
        <v>5</v>
      </c>
      <c r="B8" s="3"/>
      <c r="C8" s="3"/>
      <c r="D8" s="6">
        <v>1900</v>
      </c>
      <c r="E8" s="3"/>
      <c r="F8" s="3">
        <f>AVERAGE(F9:F11)</f>
        <v>1753.3333333333333</v>
      </c>
      <c r="G8" s="3"/>
      <c r="H8" s="3"/>
      <c r="I8" s="3"/>
      <c r="J8" s="11">
        <v>2690</v>
      </c>
      <c r="K8" s="3"/>
      <c r="L8" s="3">
        <f>AVERAGE(L9:L11)</f>
        <v>2365.3333333333335</v>
      </c>
      <c r="M8" s="3"/>
      <c r="N8" s="3"/>
      <c r="O8" s="3"/>
      <c r="P8" s="11">
        <v>1200</v>
      </c>
      <c r="Q8" s="3"/>
      <c r="R8" s="3">
        <f>AVERAGE(R9:R11)</f>
        <v>741.66666666666663</v>
      </c>
      <c r="S8" s="3"/>
      <c r="T8" s="3"/>
      <c r="U8" s="3"/>
      <c r="V8" s="11">
        <v>1993</v>
      </c>
      <c r="W8" s="3"/>
      <c r="X8" s="3">
        <f>AVERAGE(X9:X11)</f>
        <v>1338.1666666666667</v>
      </c>
      <c r="Y8" s="3"/>
      <c r="Z8" s="3"/>
      <c r="AA8" s="3"/>
      <c r="AB8" s="11">
        <v>700</v>
      </c>
      <c r="AC8" s="3"/>
      <c r="AD8" s="3">
        <f>AVERAGE(AD9:AD11)</f>
        <v>483.66666666666669</v>
      </c>
      <c r="AE8" s="3"/>
      <c r="AF8" s="3"/>
      <c r="AG8" s="3"/>
      <c r="AH8" s="11">
        <v>860</v>
      </c>
      <c r="AI8" s="3"/>
      <c r="AJ8" s="3">
        <f>AVERAGE(AJ9:AJ11)</f>
        <v>528.33333333333337</v>
      </c>
      <c r="AK8" s="3"/>
      <c r="AL8" s="3"/>
      <c r="AM8" s="3"/>
      <c r="AN8" s="3">
        <v>821</v>
      </c>
      <c r="AO8" s="3"/>
      <c r="AP8" s="3"/>
      <c r="AQ8" s="3"/>
      <c r="AR8" s="3"/>
      <c r="AS8" s="3"/>
      <c r="AT8" s="11">
        <v>788</v>
      </c>
      <c r="AU8" s="3"/>
      <c r="AV8" s="3">
        <f>AVERAGE(AV9:AV11)</f>
        <v>545</v>
      </c>
      <c r="AW8" s="3" t="s">
        <v>10</v>
      </c>
      <c r="AX8" s="3" t="s">
        <v>10</v>
      </c>
      <c r="AY8" s="3" t="s">
        <v>10</v>
      </c>
      <c r="AZ8" s="3">
        <f>F8+L8+R8+X8+AD8+AJ8+AV8</f>
        <v>7755.5000000000009</v>
      </c>
      <c r="BA8" s="9" t="s">
        <v>10</v>
      </c>
    </row>
    <row r="9" spans="1:53" ht="15.75" x14ac:dyDescent="0.25">
      <c r="A9" s="7" t="s">
        <v>12</v>
      </c>
      <c r="B9" s="3"/>
      <c r="C9" s="3"/>
      <c r="D9" s="6">
        <v>1900</v>
      </c>
      <c r="E9" s="3">
        <v>116</v>
      </c>
      <c r="F9" s="3">
        <f>D9-E9</f>
        <v>1784</v>
      </c>
      <c r="G9" s="3"/>
      <c r="H9" s="3"/>
      <c r="I9" s="3"/>
      <c r="J9" s="11">
        <v>2690</v>
      </c>
      <c r="K9" s="3">
        <v>328</v>
      </c>
      <c r="L9" s="3">
        <f>J9-K9</f>
        <v>2362</v>
      </c>
      <c r="M9" s="3"/>
      <c r="N9" s="3"/>
      <c r="O9" s="3"/>
      <c r="P9" s="11">
        <v>1200</v>
      </c>
      <c r="Q9" s="3">
        <v>466</v>
      </c>
      <c r="R9" s="10">
        <f>P9-Q9</f>
        <v>734</v>
      </c>
      <c r="S9" s="3"/>
      <c r="T9" s="3"/>
      <c r="U9" s="3"/>
      <c r="V9" s="11">
        <v>1993</v>
      </c>
      <c r="W9" s="3">
        <v>773.5</v>
      </c>
      <c r="X9" s="3">
        <f>V9-W9</f>
        <v>1219.5</v>
      </c>
      <c r="Y9" s="3"/>
      <c r="Z9" s="3"/>
      <c r="AA9" s="3"/>
      <c r="AB9" s="11">
        <v>700</v>
      </c>
      <c r="AC9" s="3">
        <v>227</v>
      </c>
      <c r="AD9" s="10">
        <f>AB9-AC9</f>
        <v>473</v>
      </c>
      <c r="AE9" s="3"/>
      <c r="AF9" s="3"/>
      <c r="AG9" s="3"/>
      <c r="AH9" s="11">
        <v>860</v>
      </c>
      <c r="AI9" s="3">
        <v>338</v>
      </c>
      <c r="AJ9" s="10">
        <f>AH9-AI9</f>
        <v>522</v>
      </c>
      <c r="AK9" s="3"/>
      <c r="AL9" s="3"/>
      <c r="AM9" s="3"/>
      <c r="AN9" s="3">
        <v>821</v>
      </c>
      <c r="AO9" s="3"/>
      <c r="AP9" s="3"/>
      <c r="AQ9" s="3"/>
      <c r="AR9" s="3"/>
      <c r="AS9" s="3"/>
      <c r="AT9" s="11">
        <v>788</v>
      </c>
      <c r="AU9" s="3">
        <v>241</v>
      </c>
      <c r="AV9" s="10">
        <f>AT9-AU9</f>
        <v>547</v>
      </c>
      <c r="AW9" s="3"/>
      <c r="AX9" s="3"/>
      <c r="AY9" s="3"/>
      <c r="AZ9" s="3"/>
      <c r="BA9" s="9"/>
    </row>
    <row r="10" spans="1:53" ht="15.75" x14ac:dyDescent="0.25">
      <c r="A10" s="7" t="s">
        <v>13</v>
      </c>
      <c r="B10" s="3"/>
      <c r="C10" s="3"/>
      <c r="D10" s="6">
        <v>1900</v>
      </c>
      <c r="E10" s="3">
        <v>167</v>
      </c>
      <c r="F10" s="3">
        <f t="shared" ref="F10:F11" si="0">D10-E10</f>
        <v>1733</v>
      </c>
      <c r="G10" s="3"/>
      <c r="H10" s="3"/>
      <c r="I10" s="3"/>
      <c r="J10" s="11">
        <v>2690</v>
      </c>
      <c r="K10" s="3">
        <v>342</v>
      </c>
      <c r="L10" s="3">
        <f t="shared" ref="L10:L11" si="1">J10-K10</f>
        <v>2348</v>
      </c>
      <c r="M10" s="3"/>
      <c r="N10" s="3"/>
      <c r="O10" s="3"/>
      <c r="P10" s="11">
        <v>1200</v>
      </c>
      <c r="Q10" s="3">
        <v>464</v>
      </c>
      <c r="R10" s="10">
        <f t="shared" ref="R10:R11" si="2">P10-Q10</f>
        <v>736</v>
      </c>
      <c r="S10" s="3"/>
      <c r="T10" s="3"/>
      <c r="U10" s="3"/>
      <c r="V10" s="11">
        <v>1993</v>
      </c>
      <c r="W10" s="3">
        <v>606</v>
      </c>
      <c r="X10" s="3">
        <f t="shared" ref="X10:X11" si="3">V10-W10</f>
        <v>1387</v>
      </c>
      <c r="Y10" s="3"/>
      <c r="Z10" s="3"/>
      <c r="AA10" s="3"/>
      <c r="AB10" s="11">
        <v>700</v>
      </c>
      <c r="AC10" s="3">
        <v>224</v>
      </c>
      <c r="AD10" s="10">
        <f t="shared" ref="AD10:AD11" si="4">AB10-AC10</f>
        <v>476</v>
      </c>
      <c r="AE10" s="3"/>
      <c r="AF10" s="3"/>
      <c r="AG10" s="3"/>
      <c r="AH10" s="11">
        <v>860</v>
      </c>
      <c r="AI10" s="3">
        <v>332</v>
      </c>
      <c r="AJ10" s="10">
        <f t="shared" ref="AJ10:AJ11" si="5">AH10-AI10</f>
        <v>528</v>
      </c>
      <c r="AK10" s="3"/>
      <c r="AL10" s="3"/>
      <c r="AM10" s="3"/>
      <c r="AN10" s="3">
        <v>821</v>
      </c>
      <c r="AO10" s="3"/>
      <c r="AP10" s="3"/>
      <c r="AQ10" s="3"/>
      <c r="AR10" s="3"/>
      <c r="AS10" s="3"/>
      <c r="AT10" s="11">
        <v>788</v>
      </c>
      <c r="AU10" s="3">
        <v>246</v>
      </c>
      <c r="AV10" s="10">
        <f t="shared" ref="AV10:AV11" si="6">AT10-AU10</f>
        <v>542</v>
      </c>
      <c r="AW10" s="3"/>
      <c r="AX10" s="3"/>
      <c r="AY10" s="3"/>
      <c r="AZ10" s="3"/>
      <c r="BA10" s="9"/>
    </row>
    <row r="11" spans="1:53" ht="15.75" x14ac:dyDescent="0.25">
      <c r="A11" s="7" t="s">
        <v>14</v>
      </c>
      <c r="B11" s="3"/>
      <c r="C11" s="3"/>
      <c r="D11" s="6">
        <v>1900</v>
      </c>
      <c r="E11" s="3">
        <v>157</v>
      </c>
      <c r="F11" s="3">
        <f t="shared" si="0"/>
        <v>1743</v>
      </c>
      <c r="G11" s="3"/>
      <c r="H11" s="3"/>
      <c r="I11" s="3"/>
      <c r="J11" s="11">
        <v>2690</v>
      </c>
      <c r="K11" s="3">
        <v>304</v>
      </c>
      <c r="L11" s="3">
        <f t="shared" si="1"/>
        <v>2386</v>
      </c>
      <c r="M11" s="3"/>
      <c r="N11" s="3"/>
      <c r="O11" s="3"/>
      <c r="P11" s="11">
        <v>1200</v>
      </c>
      <c r="Q11" s="3">
        <v>445</v>
      </c>
      <c r="R11" s="10">
        <f t="shared" si="2"/>
        <v>755</v>
      </c>
      <c r="S11" s="3"/>
      <c r="T11" s="3"/>
      <c r="U11" s="3"/>
      <c r="V11" s="11">
        <v>1993</v>
      </c>
      <c r="W11" s="3">
        <v>585</v>
      </c>
      <c r="X11" s="3">
        <f t="shared" si="3"/>
        <v>1408</v>
      </c>
      <c r="Y11" s="3"/>
      <c r="Z11" s="3"/>
      <c r="AA11" s="3"/>
      <c r="AB11" s="11">
        <v>700</v>
      </c>
      <c r="AC11" s="3">
        <v>198</v>
      </c>
      <c r="AD11" s="10">
        <f t="shared" si="4"/>
        <v>502</v>
      </c>
      <c r="AE11" s="3"/>
      <c r="AF11" s="3"/>
      <c r="AG11" s="3"/>
      <c r="AH11" s="11">
        <v>860</v>
      </c>
      <c r="AI11" s="3">
        <v>325</v>
      </c>
      <c r="AJ11" s="10">
        <f t="shared" si="5"/>
        <v>535</v>
      </c>
      <c r="AK11" s="3"/>
      <c r="AL11" s="3"/>
      <c r="AM11" s="3"/>
      <c r="AN11" s="3">
        <v>821</v>
      </c>
      <c r="AO11" s="3"/>
      <c r="AP11" s="3"/>
      <c r="AQ11" s="3"/>
      <c r="AR11" s="3"/>
      <c r="AS11" s="3"/>
      <c r="AT11" s="11">
        <v>788</v>
      </c>
      <c r="AU11" s="3">
        <v>242</v>
      </c>
      <c r="AV11" s="10">
        <f t="shared" si="6"/>
        <v>546</v>
      </c>
      <c r="AW11" s="3"/>
      <c r="AX11" s="3"/>
      <c r="AY11" s="3"/>
      <c r="AZ11" s="3"/>
      <c r="BA11" s="9"/>
    </row>
    <row r="12" spans="1:53" ht="15.75" x14ac:dyDescent="0.25">
      <c r="A12" s="7" t="s">
        <v>6</v>
      </c>
      <c r="B12" s="3"/>
      <c r="C12" s="3"/>
      <c r="D12" s="6">
        <v>1900</v>
      </c>
      <c r="E12" s="3"/>
      <c r="F12" s="3">
        <f>AVERAGE(F13:F15)</f>
        <v>1717.6666666666667</v>
      </c>
      <c r="G12" s="3"/>
      <c r="H12" s="3"/>
      <c r="I12" s="3"/>
      <c r="J12" s="11">
        <v>2690</v>
      </c>
      <c r="K12" s="3"/>
      <c r="L12" s="3">
        <f>AVERAGE(L13:L15)</f>
        <v>2429</v>
      </c>
      <c r="M12" s="3"/>
      <c r="N12" s="3"/>
      <c r="O12" s="3"/>
      <c r="P12" s="11">
        <v>1200</v>
      </c>
      <c r="Q12" s="3"/>
      <c r="R12" s="3">
        <f>AVERAGE(R13:R15)</f>
        <v>737</v>
      </c>
      <c r="S12" s="3"/>
      <c r="T12" s="3"/>
      <c r="U12" s="3"/>
      <c r="V12" s="11">
        <v>1993</v>
      </c>
      <c r="W12" s="3"/>
      <c r="X12" s="3">
        <f>AVERAGE(X13:X15)</f>
        <v>1211.6666666666667</v>
      </c>
      <c r="Y12" s="3"/>
      <c r="Z12" s="3"/>
      <c r="AA12" s="3"/>
      <c r="AB12" s="11">
        <v>700</v>
      </c>
      <c r="AC12" s="3"/>
      <c r="AD12" s="3">
        <f>AVERAGE(AD13:AD15)</f>
        <v>539.33333333333337</v>
      </c>
      <c r="AE12" s="3"/>
      <c r="AF12" s="3"/>
      <c r="AG12" s="3"/>
      <c r="AH12" s="11">
        <v>860</v>
      </c>
      <c r="AI12" s="3"/>
      <c r="AJ12" s="3">
        <f>AVERAGE(AJ13:AJ15)</f>
        <v>531</v>
      </c>
      <c r="AK12" s="3"/>
      <c r="AL12" s="3"/>
      <c r="AM12" s="3"/>
      <c r="AN12" s="3">
        <v>821</v>
      </c>
      <c r="AO12" s="3"/>
      <c r="AP12" s="3">
        <f>AVERAGE(AP13:AP15)</f>
        <v>690.66666666666663</v>
      </c>
      <c r="AQ12" s="3"/>
      <c r="AR12" s="3"/>
      <c r="AS12" s="3"/>
      <c r="AT12" s="11">
        <v>788</v>
      </c>
      <c r="AU12" s="3"/>
      <c r="AV12" s="3">
        <f>AVERAGE(AV13:AV15)</f>
        <v>555.66666666666663</v>
      </c>
      <c r="AW12" s="3" t="s">
        <v>10</v>
      </c>
      <c r="AX12" s="3" t="s">
        <v>10</v>
      </c>
      <c r="AY12" s="3" t="s">
        <v>10</v>
      </c>
      <c r="AZ12" s="3">
        <f>F12+L12+R12+X12+AD12+AJ12+AV12</f>
        <v>7721.3333333333339</v>
      </c>
      <c r="BA12" s="9" t="s">
        <v>10</v>
      </c>
    </row>
    <row r="13" spans="1:53" ht="15.75" x14ac:dyDescent="0.25">
      <c r="A13" s="7" t="s">
        <v>15</v>
      </c>
      <c r="B13" s="3"/>
      <c r="C13" s="3"/>
      <c r="D13" s="6">
        <v>1900</v>
      </c>
      <c r="E13" s="3">
        <v>175</v>
      </c>
      <c r="F13" s="3">
        <f>D13-E13</f>
        <v>1725</v>
      </c>
      <c r="G13" s="3"/>
      <c r="H13" s="3"/>
      <c r="I13" s="3"/>
      <c r="J13" s="11">
        <v>2690</v>
      </c>
      <c r="K13" s="3">
        <v>282</v>
      </c>
      <c r="L13" s="3">
        <f>J13-K13</f>
        <v>2408</v>
      </c>
      <c r="M13" s="3"/>
      <c r="N13" s="3"/>
      <c r="O13" s="3"/>
      <c r="P13" s="11">
        <v>1200</v>
      </c>
      <c r="Q13" s="3">
        <v>422</v>
      </c>
      <c r="R13" s="10">
        <f t="shared" ref="R13:R15" si="7">P13-Q13</f>
        <v>778</v>
      </c>
      <c r="S13" s="3"/>
      <c r="T13" s="3"/>
      <c r="U13" s="3"/>
      <c r="V13" s="11">
        <v>1993</v>
      </c>
      <c r="W13" s="3">
        <v>732</v>
      </c>
      <c r="X13" s="10">
        <f t="shared" ref="X13:X15" si="8">V13-W13</f>
        <v>1261</v>
      </c>
      <c r="Y13" s="3"/>
      <c r="Z13" s="3"/>
      <c r="AA13" s="3"/>
      <c r="AB13" s="11">
        <v>700</v>
      </c>
      <c r="AC13" s="3">
        <v>168</v>
      </c>
      <c r="AD13" s="10">
        <f t="shared" ref="AD13:AD15" si="9">AB13-AC13</f>
        <v>532</v>
      </c>
      <c r="AE13" s="3"/>
      <c r="AF13" s="3"/>
      <c r="AG13" s="3"/>
      <c r="AH13" s="11">
        <v>860</v>
      </c>
      <c r="AI13" s="3">
        <v>328</v>
      </c>
      <c r="AJ13" s="10">
        <f t="shared" ref="AJ13:AJ15" si="10">AH13-AI13</f>
        <v>532</v>
      </c>
      <c r="AK13" s="3"/>
      <c r="AL13" s="3"/>
      <c r="AM13" s="3"/>
      <c r="AN13" s="3">
        <v>821</v>
      </c>
      <c r="AO13" s="3">
        <v>98</v>
      </c>
      <c r="AP13" s="10">
        <f t="shared" ref="AP13:AP15" si="11">AN13-AO13</f>
        <v>723</v>
      </c>
      <c r="AQ13" s="3"/>
      <c r="AR13" s="3"/>
      <c r="AS13" s="3"/>
      <c r="AT13" s="11">
        <v>788</v>
      </c>
      <c r="AU13" s="3">
        <v>240</v>
      </c>
      <c r="AV13" s="10">
        <f t="shared" ref="AV13:AV15" si="12">AT13-AU13</f>
        <v>548</v>
      </c>
      <c r="AW13" s="3"/>
      <c r="AX13" s="3"/>
      <c r="AY13" s="3"/>
      <c r="AZ13" s="3"/>
      <c r="BA13" s="9"/>
    </row>
    <row r="14" spans="1:53" ht="15.75" x14ac:dyDescent="0.25">
      <c r="A14" s="7" t="s">
        <v>16</v>
      </c>
      <c r="B14" s="3"/>
      <c r="C14" s="3"/>
      <c r="D14" s="6">
        <v>1900</v>
      </c>
      <c r="E14" s="3">
        <v>209</v>
      </c>
      <c r="F14" s="3">
        <f t="shared" ref="F14:F15" si="13">D14-E14</f>
        <v>1691</v>
      </c>
      <c r="G14" s="3"/>
      <c r="H14" s="3"/>
      <c r="I14" s="3"/>
      <c r="J14" s="11">
        <v>2690</v>
      </c>
      <c r="K14" s="3">
        <v>252</v>
      </c>
      <c r="L14" s="3">
        <f t="shared" ref="L14:L15" si="14">J14-K14</f>
        <v>2438</v>
      </c>
      <c r="M14" s="3"/>
      <c r="N14" s="3"/>
      <c r="O14" s="3"/>
      <c r="P14" s="11">
        <v>1200</v>
      </c>
      <c r="Q14" s="3">
        <v>451</v>
      </c>
      <c r="R14" s="10">
        <f t="shared" si="7"/>
        <v>749</v>
      </c>
      <c r="S14" s="3"/>
      <c r="T14" s="3"/>
      <c r="U14" s="3"/>
      <c r="V14" s="11">
        <v>1993</v>
      </c>
      <c r="W14" s="3">
        <v>773</v>
      </c>
      <c r="X14" s="10">
        <f t="shared" si="8"/>
        <v>1220</v>
      </c>
      <c r="Y14" s="3"/>
      <c r="Z14" s="3"/>
      <c r="AA14" s="3"/>
      <c r="AB14" s="11">
        <v>700</v>
      </c>
      <c r="AC14" s="3">
        <v>160</v>
      </c>
      <c r="AD14" s="10">
        <f t="shared" si="9"/>
        <v>540</v>
      </c>
      <c r="AE14" s="3"/>
      <c r="AF14" s="3"/>
      <c r="AG14" s="3"/>
      <c r="AH14" s="11">
        <v>860</v>
      </c>
      <c r="AI14" s="3">
        <v>311</v>
      </c>
      <c r="AJ14" s="10">
        <f t="shared" si="10"/>
        <v>549</v>
      </c>
      <c r="AK14" s="3"/>
      <c r="AL14" s="3"/>
      <c r="AM14" s="3"/>
      <c r="AN14" s="3">
        <v>821</v>
      </c>
      <c r="AO14" s="3">
        <v>122</v>
      </c>
      <c r="AP14" s="10">
        <f t="shared" si="11"/>
        <v>699</v>
      </c>
      <c r="AQ14" s="3"/>
      <c r="AR14" s="3"/>
      <c r="AS14" s="3"/>
      <c r="AT14" s="11">
        <v>788</v>
      </c>
      <c r="AU14" s="3">
        <v>225</v>
      </c>
      <c r="AV14" s="10">
        <f t="shared" si="12"/>
        <v>563</v>
      </c>
      <c r="AW14" s="3"/>
      <c r="AX14" s="3"/>
      <c r="AY14" s="3"/>
      <c r="AZ14" s="3"/>
      <c r="BA14" s="9"/>
    </row>
    <row r="15" spans="1:53" ht="15.75" x14ac:dyDescent="0.25">
      <c r="A15" s="7" t="s">
        <v>17</v>
      </c>
      <c r="B15" s="3"/>
      <c r="C15" s="3"/>
      <c r="D15" s="6">
        <v>1900</v>
      </c>
      <c r="E15" s="3">
        <v>163</v>
      </c>
      <c r="F15" s="3">
        <f t="shared" si="13"/>
        <v>1737</v>
      </c>
      <c r="G15" s="3"/>
      <c r="H15" s="3"/>
      <c r="I15" s="3"/>
      <c r="J15" s="11">
        <v>2690</v>
      </c>
      <c r="K15" s="3">
        <v>249</v>
      </c>
      <c r="L15" s="3">
        <f t="shared" si="14"/>
        <v>2441</v>
      </c>
      <c r="M15" s="3"/>
      <c r="N15" s="3"/>
      <c r="O15" s="3"/>
      <c r="P15" s="11">
        <v>1200</v>
      </c>
      <c r="Q15" s="3">
        <v>516</v>
      </c>
      <c r="R15" s="10">
        <f t="shared" si="7"/>
        <v>684</v>
      </c>
      <c r="S15" s="3"/>
      <c r="T15" s="3"/>
      <c r="U15" s="3"/>
      <c r="V15" s="11">
        <v>1993</v>
      </c>
      <c r="W15" s="3">
        <v>839</v>
      </c>
      <c r="X15" s="10">
        <f t="shared" si="8"/>
        <v>1154</v>
      </c>
      <c r="Y15" s="3"/>
      <c r="Z15" s="3"/>
      <c r="AA15" s="3"/>
      <c r="AB15" s="11">
        <v>700</v>
      </c>
      <c r="AC15" s="3">
        <v>154</v>
      </c>
      <c r="AD15" s="10">
        <f t="shared" si="9"/>
        <v>546</v>
      </c>
      <c r="AE15" s="3"/>
      <c r="AF15" s="3"/>
      <c r="AG15" s="3"/>
      <c r="AH15" s="11">
        <v>860</v>
      </c>
      <c r="AI15" s="3">
        <v>348</v>
      </c>
      <c r="AJ15" s="10">
        <f t="shared" si="10"/>
        <v>512</v>
      </c>
      <c r="AK15" s="3"/>
      <c r="AL15" s="3"/>
      <c r="AM15" s="3"/>
      <c r="AN15" s="3">
        <v>821</v>
      </c>
      <c r="AO15" s="3">
        <v>171</v>
      </c>
      <c r="AP15" s="10">
        <f t="shared" si="11"/>
        <v>650</v>
      </c>
      <c r="AQ15" s="3"/>
      <c r="AR15" s="3"/>
      <c r="AS15" s="3"/>
      <c r="AT15" s="11">
        <v>788</v>
      </c>
      <c r="AU15" s="3">
        <v>232</v>
      </c>
      <c r="AV15" s="10">
        <f t="shared" si="12"/>
        <v>556</v>
      </c>
      <c r="AW15" s="3"/>
      <c r="AX15" s="3"/>
      <c r="AY15" s="3"/>
      <c r="AZ15" s="3"/>
      <c r="BA15" s="9"/>
    </row>
    <row r="16" spans="1:53" ht="15.75" x14ac:dyDescent="0.25">
      <c r="A16" s="7" t="s">
        <v>7</v>
      </c>
      <c r="B16" s="3"/>
      <c r="C16" s="3"/>
      <c r="D16" s="6">
        <v>1900</v>
      </c>
      <c r="E16" s="3"/>
      <c r="F16" s="3">
        <f>AVERAGE(F17:F19)</f>
        <v>1713.6666666666667</v>
      </c>
      <c r="G16" s="3"/>
      <c r="H16" s="3"/>
      <c r="I16" s="3"/>
      <c r="J16" s="11">
        <v>2690</v>
      </c>
      <c r="K16" s="3"/>
      <c r="L16" s="3">
        <f>AVERAGE(L17:L19)</f>
        <v>2440.6666666666665</v>
      </c>
      <c r="M16" s="3"/>
      <c r="N16" s="3"/>
      <c r="O16" s="3"/>
      <c r="P16" s="11">
        <v>1200</v>
      </c>
      <c r="Q16" s="3"/>
      <c r="R16" s="3">
        <f>AVERAGE(R17:R19)</f>
        <v>655.66666666666663</v>
      </c>
      <c r="S16" s="3"/>
      <c r="T16" s="3"/>
      <c r="U16" s="3"/>
      <c r="V16" s="11">
        <v>1993</v>
      </c>
      <c r="W16" s="3"/>
      <c r="X16" s="3">
        <f>AVERAGE(X17:X19)</f>
        <v>1104</v>
      </c>
      <c r="Y16" s="3"/>
      <c r="Z16" s="3"/>
      <c r="AA16" s="3"/>
      <c r="AB16" s="11">
        <v>700</v>
      </c>
      <c r="AC16" s="3"/>
      <c r="AD16" s="3">
        <f>AVERAGE(AD17:AD19)</f>
        <v>514.66666666666663</v>
      </c>
      <c r="AE16" s="3"/>
      <c r="AF16" s="3"/>
      <c r="AG16" s="3"/>
      <c r="AH16" s="11">
        <v>860</v>
      </c>
      <c r="AI16" s="3"/>
      <c r="AJ16" s="3">
        <f>AVERAGE(AJ17:AJ19)</f>
        <v>470.66666666666669</v>
      </c>
      <c r="AK16" s="3"/>
      <c r="AL16" s="3"/>
      <c r="AM16" s="3"/>
      <c r="AN16" s="3">
        <v>821</v>
      </c>
      <c r="AO16" s="3"/>
      <c r="AP16" s="3">
        <f>AVERAGE(AP17:AP19)</f>
        <v>646.66666666666663</v>
      </c>
      <c r="AQ16" s="3"/>
      <c r="AR16" s="3"/>
      <c r="AS16" s="3"/>
      <c r="AT16" s="11">
        <v>788</v>
      </c>
      <c r="AU16" s="3"/>
      <c r="AV16" s="3">
        <f>AVERAGE(AV17:AV19)</f>
        <v>534</v>
      </c>
      <c r="AW16" s="3" t="s">
        <v>10</v>
      </c>
      <c r="AX16" s="3" t="s">
        <v>10</v>
      </c>
      <c r="AY16" s="3" t="s">
        <v>10</v>
      </c>
      <c r="AZ16" s="3">
        <f>F16+L16+R16+X16+AD16+AJ16+AV16</f>
        <v>7433.3333333333339</v>
      </c>
      <c r="BA16" s="9" t="s">
        <v>10</v>
      </c>
    </row>
    <row r="17" spans="1:53" ht="15.75" x14ac:dyDescent="0.25">
      <c r="A17" s="7" t="s">
        <v>18</v>
      </c>
      <c r="B17" s="3"/>
      <c r="C17" s="3"/>
      <c r="D17" s="6">
        <v>1900</v>
      </c>
      <c r="E17" s="3">
        <v>140</v>
      </c>
      <c r="F17" s="3">
        <f>D17-E17</f>
        <v>1760</v>
      </c>
      <c r="G17" s="3"/>
      <c r="H17" s="3"/>
      <c r="I17" s="3"/>
      <c r="J17" s="11">
        <v>2690</v>
      </c>
      <c r="K17" s="3">
        <v>244</v>
      </c>
      <c r="L17" s="3">
        <f>J17-K17</f>
        <v>2446</v>
      </c>
      <c r="M17" s="3"/>
      <c r="N17" s="3"/>
      <c r="O17" s="3"/>
      <c r="P17" s="11">
        <v>1200</v>
      </c>
      <c r="Q17" s="3">
        <v>583</v>
      </c>
      <c r="R17" s="3">
        <f>P17-Q17</f>
        <v>617</v>
      </c>
      <c r="S17" s="3"/>
      <c r="T17" s="3"/>
      <c r="U17" s="3"/>
      <c r="V17" s="11">
        <v>1993</v>
      </c>
      <c r="W17" s="3">
        <v>884</v>
      </c>
      <c r="X17" s="3">
        <f>V17-W17</f>
        <v>1109</v>
      </c>
      <c r="Y17" s="3"/>
      <c r="Z17" s="3"/>
      <c r="AA17" s="3"/>
      <c r="AB17" s="11">
        <v>700</v>
      </c>
      <c r="AC17" s="3">
        <v>198</v>
      </c>
      <c r="AD17" s="3">
        <f>AB17-AC17</f>
        <v>502</v>
      </c>
      <c r="AE17" s="3"/>
      <c r="AF17" s="3"/>
      <c r="AG17" s="3"/>
      <c r="AH17" s="11">
        <v>860</v>
      </c>
      <c r="AI17" s="3">
        <v>389</v>
      </c>
      <c r="AJ17" s="3">
        <f>AH17-AI17</f>
        <v>471</v>
      </c>
      <c r="AK17" s="3"/>
      <c r="AL17" s="3"/>
      <c r="AM17" s="3"/>
      <c r="AN17" s="3">
        <v>821</v>
      </c>
      <c r="AO17" s="3">
        <v>154</v>
      </c>
      <c r="AP17" s="3">
        <f>AN17-AO17</f>
        <v>667</v>
      </c>
      <c r="AQ17" s="3"/>
      <c r="AR17" s="3"/>
      <c r="AS17" s="3"/>
      <c r="AT17" s="11">
        <v>788</v>
      </c>
      <c r="AU17" s="3">
        <v>262</v>
      </c>
      <c r="AV17" s="3">
        <f>AT17-AU17</f>
        <v>526</v>
      </c>
      <c r="AW17" s="3"/>
      <c r="AX17" s="3"/>
      <c r="AY17" s="3"/>
      <c r="AZ17" s="3"/>
      <c r="BA17" s="9"/>
    </row>
    <row r="18" spans="1:53" ht="15.75" x14ac:dyDescent="0.25">
      <c r="A18" s="7" t="s">
        <v>19</v>
      </c>
      <c r="B18" s="3"/>
      <c r="C18" s="3"/>
      <c r="D18" s="6">
        <v>1900</v>
      </c>
      <c r="E18" s="3">
        <v>176</v>
      </c>
      <c r="F18" s="3">
        <f t="shared" ref="F18:F19" si="15">D18-E18</f>
        <v>1724</v>
      </c>
      <c r="G18" s="3"/>
      <c r="H18" s="3"/>
      <c r="I18" s="3"/>
      <c r="J18" s="11">
        <v>2690</v>
      </c>
      <c r="K18" s="3">
        <v>247</v>
      </c>
      <c r="L18" s="3">
        <f t="shared" ref="L18:L19" si="16">J18-K18</f>
        <v>2443</v>
      </c>
      <c r="M18" s="3"/>
      <c r="N18" s="3"/>
      <c r="O18" s="3"/>
      <c r="P18" s="11">
        <v>1200</v>
      </c>
      <c r="Q18" s="3">
        <v>586</v>
      </c>
      <c r="R18" s="3">
        <f t="shared" ref="R18:R19" si="17">P18-Q18</f>
        <v>614</v>
      </c>
      <c r="S18" s="3"/>
      <c r="T18" s="3"/>
      <c r="U18" s="3"/>
      <c r="V18" s="11">
        <v>1993</v>
      </c>
      <c r="W18" s="3">
        <v>950</v>
      </c>
      <c r="X18" s="3">
        <f t="shared" ref="X18:X19" si="18">V18-W18</f>
        <v>1043</v>
      </c>
      <c r="Y18" s="3"/>
      <c r="Z18" s="3"/>
      <c r="AA18" s="3"/>
      <c r="AB18" s="11">
        <v>700</v>
      </c>
      <c r="AC18" s="3">
        <v>193</v>
      </c>
      <c r="AD18" s="3">
        <f t="shared" ref="AD18:AD19" si="19">AB18-AC18</f>
        <v>507</v>
      </c>
      <c r="AE18" s="3"/>
      <c r="AF18" s="3"/>
      <c r="AG18" s="3"/>
      <c r="AH18" s="11">
        <v>860</v>
      </c>
      <c r="AI18" s="3">
        <v>418</v>
      </c>
      <c r="AJ18" s="3">
        <f t="shared" ref="AJ18:AJ19" si="20">AH18-AI18</f>
        <v>442</v>
      </c>
      <c r="AK18" s="3"/>
      <c r="AL18" s="3"/>
      <c r="AM18" s="3"/>
      <c r="AN18" s="3">
        <v>821</v>
      </c>
      <c r="AO18" s="3">
        <v>208</v>
      </c>
      <c r="AP18" s="3">
        <f t="shared" ref="AP18:AP19" si="21">AN18-AO18</f>
        <v>613</v>
      </c>
      <c r="AQ18" s="3"/>
      <c r="AR18" s="3"/>
      <c r="AS18" s="3"/>
      <c r="AT18" s="11">
        <v>788</v>
      </c>
      <c r="AU18" s="3">
        <v>273</v>
      </c>
      <c r="AV18" s="3">
        <f t="shared" ref="AV18:AV19" si="22">AT18-AU18</f>
        <v>515</v>
      </c>
      <c r="AW18" s="3"/>
      <c r="AX18" s="3"/>
      <c r="AY18" s="3"/>
      <c r="AZ18" s="3"/>
      <c r="BA18" s="9"/>
    </row>
    <row r="19" spans="1:53" ht="15.75" x14ac:dyDescent="0.25">
      <c r="A19" s="7" t="s">
        <v>20</v>
      </c>
      <c r="B19" s="3"/>
      <c r="C19" s="3"/>
      <c r="D19" s="6">
        <v>1900</v>
      </c>
      <c r="E19" s="3">
        <v>243</v>
      </c>
      <c r="F19" s="3">
        <f t="shared" si="15"/>
        <v>1657</v>
      </c>
      <c r="G19" s="3"/>
      <c r="H19" s="3"/>
      <c r="I19" s="3"/>
      <c r="J19" s="11">
        <v>2690</v>
      </c>
      <c r="K19" s="3">
        <v>257</v>
      </c>
      <c r="L19" s="3">
        <f t="shared" si="16"/>
        <v>2433</v>
      </c>
      <c r="M19" s="3"/>
      <c r="N19" s="3"/>
      <c r="O19" s="3"/>
      <c r="P19" s="11">
        <v>1200</v>
      </c>
      <c r="Q19" s="3">
        <v>464</v>
      </c>
      <c r="R19" s="3">
        <f t="shared" si="17"/>
        <v>736</v>
      </c>
      <c r="S19" s="3"/>
      <c r="T19" s="3"/>
      <c r="U19" s="3"/>
      <c r="V19" s="11">
        <v>1993</v>
      </c>
      <c r="W19" s="3">
        <v>833</v>
      </c>
      <c r="X19" s="3">
        <f t="shared" si="18"/>
        <v>1160</v>
      </c>
      <c r="Y19" s="3"/>
      <c r="Z19" s="3"/>
      <c r="AA19" s="3"/>
      <c r="AB19" s="11">
        <v>700</v>
      </c>
      <c r="AC19" s="3">
        <v>165</v>
      </c>
      <c r="AD19" s="3">
        <f t="shared" si="19"/>
        <v>535</v>
      </c>
      <c r="AE19" s="3"/>
      <c r="AF19" s="3"/>
      <c r="AG19" s="3"/>
      <c r="AH19" s="11">
        <v>860</v>
      </c>
      <c r="AI19" s="3">
        <v>361</v>
      </c>
      <c r="AJ19" s="3">
        <f t="shared" si="20"/>
        <v>499</v>
      </c>
      <c r="AK19" s="3"/>
      <c r="AL19" s="3"/>
      <c r="AM19" s="3"/>
      <c r="AN19" s="3">
        <v>821</v>
      </c>
      <c r="AO19" s="3">
        <v>161</v>
      </c>
      <c r="AP19" s="3">
        <f t="shared" si="21"/>
        <v>660</v>
      </c>
      <c r="AQ19" s="3"/>
      <c r="AR19" s="3"/>
      <c r="AS19" s="3"/>
      <c r="AT19" s="11">
        <v>788</v>
      </c>
      <c r="AU19" s="3">
        <v>227</v>
      </c>
      <c r="AV19" s="3">
        <f t="shared" si="22"/>
        <v>561</v>
      </c>
      <c r="AW19" s="3"/>
      <c r="AX19" s="3"/>
      <c r="AY19" s="3"/>
      <c r="AZ19" s="3"/>
      <c r="BA19" s="9"/>
    </row>
    <row r="20" spans="1:53" ht="15.75" x14ac:dyDescent="0.25">
      <c r="A20" s="2" t="s">
        <v>8</v>
      </c>
      <c r="B20" s="3"/>
      <c r="C20" s="3"/>
      <c r="D20" s="6">
        <v>1900</v>
      </c>
      <c r="E20" s="3"/>
      <c r="F20" s="3">
        <f>AVERAGE(F21:F23)</f>
        <v>1615.3333333333333</v>
      </c>
      <c r="G20" s="3"/>
      <c r="H20" s="3"/>
      <c r="I20" s="3"/>
      <c r="J20" s="11">
        <v>2690</v>
      </c>
      <c r="K20" s="3"/>
      <c r="L20" s="3">
        <f>AVERAGE(L21:L23)</f>
        <v>2403.6666666666665</v>
      </c>
      <c r="M20" s="3"/>
      <c r="N20" s="3"/>
      <c r="O20" s="3"/>
      <c r="P20" s="11">
        <v>1200</v>
      </c>
      <c r="Q20" s="3"/>
      <c r="R20" s="3">
        <f>AVERAGE(R21:R23)</f>
        <v>743.66666666666663</v>
      </c>
      <c r="S20" s="3"/>
      <c r="T20" s="3"/>
      <c r="U20" s="3"/>
      <c r="V20" s="11">
        <v>1993</v>
      </c>
      <c r="W20" s="3"/>
      <c r="X20" s="3">
        <f>AVERAGE(X21:X23)</f>
        <v>1212.3333333333333</v>
      </c>
      <c r="Y20" s="3"/>
      <c r="Z20" s="3"/>
      <c r="AA20" s="3"/>
      <c r="AB20" s="11">
        <v>700</v>
      </c>
      <c r="AC20" s="3"/>
      <c r="AD20" s="3">
        <f>AVERAGE(AD21:AD23)</f>
        <v>517</v>
      </c>
      <c r="AE20" s="3"/>
      <c r="AF20" s="3"/>
      <c r="AG20" s="3"/>
      <c r="AH20" s="11">
        <v>860</v>
      </c>
      <c r="AI20" s="3"/>
      <c r="AJ20" s="3">
        <f>AVERAGE(AJ21:AJ23)</f>
        <v>539</v>
      </c>
      <c r="AK20" s="3"/>
      <c r="AL20" s="3"/>
      <c r="AM20" s="3"/>
      <c r="AN20" s="3">
        <v>821</v>
      </c>
      <c r="AO20" s="3"/>
      <c r="AP20" s="3">
        <f>AVERAGE(AP21:AP23)</f>
        <v>658</v>
      </c>
      <c r="AQ20" s="3"/>
      <c r="AR20" s="3"/>
      <c r="AS20" s="3"/>
      <c r="AT20" s="11">
        <v>788</v>
      </c>
      <c r="AU20" s="3"/>
      <c r="AV20" s="3">
        <f>AVERAGE(AV21:AV23)</f>
        <v>559.66666666666663</v>
      </c>
      <c r="AW20" s="3" t="s">
        <v>10</v>
      </c>
      <c r="AX20" s="3" t="s">
        <v>10</v>
      </c>
      <c r="AY20" s="3" t="s">
        <v>10</v>
      </c>
      <c r="AZ20" s="3">
        <f>F20+L20+R20+X20+AD20+AJ20+AV20+AP20</f>
        <v>8248.6666666666679</v>
      </c>
      <c r="BA20" s="3" t="s">
        <v>10</v>
      </c>
    </row>
    <row r="21" spans="1:53" ht="15.75" x14ac:dyDescent="0.25">
      <c r="A21" s="5" t="s">
        <v>21</v>
      </c>
      <c r="B21" s="6"/>
      <c r="C21" s="6"/>
      <c r="D21" s="6">
        <v>1900</v>
      </c>
      <c r="E21" s="6">
        <v>426</v>
      </c>
      <c r="F21" s="3">
        <f>D21-E21</f>
        <v>1474</v>
      </c>
      <c r="G21" s="11"/>
      <c r="H21" s="11"/>
      <c r="I21" s="11"/>
      <c r="J21" s="11">
        <v>2690</v>
      </c>
      <c r="K21" s="11">
        <v>272</v>
      </c>
      <c r="L21" s="3">
        <f>J21-K21</f>
        <v>2418</v>
      </c>
      <c r="M21" s="11"/>
      <c r="N21" s="11"/>
      <c r="O21" s="11"/>
      <c r="P21" s="11">
        <v>1200</v>
      </c>
      <c r="Q21" s="11">
        <v>448</v>
      </c>
      <c r="R21" s="3">
        <f>P21-Q21</f>
        <v>752</v>
      </c>
      <c r="S21" s="11"/>
      <c r="T21" s="11"/>
      <c r="U21" s="11"/>
      <c r="V21" s="11">
        <v>1993</v>
      </c>
      <c r="W21" s="11">
        <v>743</v>
      </c>
      <c r="X21" s="3">
        <f>V21-W21</f>
        <v>1250</v>
      </c>
      <c r="Y21" s="11"/>
      <c r="Z21" s="11"/>
      <c r="AA21" s="11"/>
      <c r="AB21" s="11">
        <v>700</v>
      </c>
      <c r="AC21" s="11">
        <v>177</v>
      </c>
      <c r="AD21" s="3">
        <f>AB21-AC21</f>
        <v>523</v>
      </c>
      <c r="AE21" s="11"/>
      <c r="AF21" s="11"/>
      <c r="AG21" s="11"/>
      <c r="AH21" s="11">
        <v>860</v>
      </c>
      <c r="AI21" s="11">
        <v>325</v>
      </c>
      <c r="AJ21" s="3">
        <f>AH21-AI21</f>
        <v>535</v>
      </c>
      <c r="AK21" s="11"/>
      <c r="AL21" s="11"/>
      <c r="AM21" s="11"/>
      <c r="AN21" s="3">
        <v>821</v>
      </c>
      <c r="AO21" s="11">
        <v>151</v>
      </c>
      <c r="AP21" s="3">
        <f>AN21-AO21</f>
        <v>670</v>
      </c>
      <c r="AQ21" s="11"/>
      <c r="AR21" s="11"/>
      <c r="AS21" s="11"/>
      <c r="AT21" s="11">
        <v>788</v>
      </c>
      <c r="AU21" s="11">
        <v>232</v>
      </c>
      <c r="AV21" s="3">
        <f>AT21-AU21</f>
        <v>556</v>
      </c>
      <c r="AW21" s="6"/>
      <c r="AX21" s="6"/>
      <c r="AY21" s="6"/>
      <c r="AZ21" s="6"/>
      <c r="BA21" s="6"/>
    </row>
    <row r="22" spans="1:53" ht="15.75" x14ac:dyDescent="0.25">
      <c r="A22" s="2" t="s">
        <v>22</v>
      </c>
      <c r="B22" s="4"/>
      <c r="C22" s="4"/>
      <c r="D22" s="6">
        <v>1900</v>
      </c>
      <c r="E22" s="4">
        <v>292</v>
      </c>
      <c r="F22" s="3">
        <f t="shared" ref="F22:F23" si="23">D22-E22</f>
        <v>1608</v>
      </c>
      <c r="G22" s="3"/>
      <c r="H22" s="3"/>
      <c r="I22" s="3"/>
      <c r="J22" s="11">
        <v>2690</v>
      </c>
      <c r="K22" s="3">
        <v>292</v>
      </c>
      <c r="L22" s="3">
        <f t="shared" ref="L22:L23" si="24">J22-K22</f>
        <v>2398</v>
      </c>
      <c r="M22" s="3"/>
      <c r="N22" s="3"/>
      <c r="O22" s="3"/>
      <c r="P22" s="11">
        <v>1200</v>
      </c>
      <c r="Q22" s="3">
        <v>467</v>
      </c>
      <c r="R22" s="3">
        <f t="shared" ref="R22:R23" si="25">P22-Q22</f>
        <v>733</v>
      </c>
      <c r="S22" s="3"/>
      <c r="T22" s="3"/>
      <c r="U22" s="3"/>
      <c r="V22" s="11">
        <v>1993</v>
      </c>
      <c r="W22" s="3">
        <v>782</v>
      </c>
      <c r="X22" s="3">
        <f t="shared" ref="X22:X23" si="26">V22-W22</f>
        <v>1211</v>
      </c>
      <c r="Y22" s="3"/>
      <c r="Z22" s="3"/>
      <c r="AA22" s="3"/>
      <c r="AB22" s="11">
        <v>700</v>
      </c>
      <c r="AC22" s="3">
        <v>183</v>
      </c>
      <c r="AD22" s="3">
        <f t="shared" ref="AD22:AD23" si="27">AB22-AC22</f>
        <v>517</v>
      </c>
      <c r="AE22" s="3"/>
      <c r="AF22" s="3"/>
      <c r="AG22" s="3"/>
      <c r="AH22" s="11">
        <v>860</v>
      </c>
      <c r="AI22" s="3">
        <v>332</v>
      </c>
      <c r="AJ22" s="3">
        <f t="shared" ref="AJ22:AJ23" si="28">AH22-AI22</f>
        <v>528</v>
      </c>
      <c r="AK22" s="3"/>
      <c r="AL22" s="3"/>
      <c r="AM22" s="3"/>
      <c r="AN22" s="3">
        <v>821</v>
      </c>
      <c r="AO22" s="3">
        <v>171</v>
      </c>
      <c r="AP22" s="3">
        <f t="shared" ref="AP22:AP23" si="29">AN22-AO22</f>
        <v>650</v>
      </c>
      <c r="AQ22" s="3"/>
      <c r="AR22" s="3"/>
      <c r="AS22" s="3"/>
      <c r="AT22" s="11">
        <v>788</v>
      </c>
      <c r="AU22" s="3">
        <v>235</v>
      </c>
      <c r="AV22" s="3">
        <f t="shared" ref="AV22:AV23" si="30">AT22-AU22</f>
        <v>553</v>
      </c>
      <c r="AW22" s="4"/>
      <c r="AX22" s="4"/>
      <c r="AY22" s="4"/>
      <c r="AZ22" s="4"/>
      <c r="BA22" s="4"/>
    </row>
    <row r="23" spans="1:53" ht="15.75" x14ac:dyDescent="0.25">
      <c r="A23" s="2" t="s">
        <v>23</v>
      </c>
      <c r="B23" s="4"/>
      <c r="C23" s="4"/>
      <c r="D23" s="6">
        <v>1900</v>
      </c>
      <c r="E23" s="4">
        <v>136</v>
      </c>
      <c r="F23" s="3">
        <f t="shared" si="23"/>
        <v>1764</v>
      </c>
      <c r="G23" s="3"/>
      <c r="H23" s="3"/>
      <c r="I23" s="3"/>
      <c r="J23" s="11">
        <v>2690</v>
      </c>
      <c r="K23" s="3">
        <v>295</v>
      </c>
      <c r="L23" s="3">
        <f t="shared" si="24"/>
        <v>2395</v>
      </c>
      <c r="M23" s="3"/>
      <c r="N23" s="3"/>
      <c r="O23" s="3"/>
      <c r="P23" s="11">
        <v>1200</v>
      </c>
      <c r="Q23" s="3">
        <v>454</v>
      </c>
      <c r="R23" s="3">
        <f t="shared" si="25"/>
        <v>746</v>
      </c>
      <c r="S23" s="3"/>
      <c r="T23" s="3"/>
      <c r="U23" s="3"/>
      <c r="V23" s="11">
        <v>1993</v>
      </c>
      <c r="W23" s="3">
        <v>817</v>
      </c>
      <c r="X23" s="3">
        <f t="shared" si="26"/>
        <v>1176</v>
      </c>
      <c r="Y23" s="3"/>
      <c r="Z23" s="3"/>
      <c r="AA23" s="3"/>
      <c r="AB23" s="11">
        <v>700</v>
      </c>
      <c r="AC23" s="3">
        <v>189</v>
      </c>
      <c r="AD23" s="3">
        <f t="shared" si="27"/>
        <v>511</v>
      </c>
      <c r="AE23" s="3"/>
      <c r="AF23" s="3"/>
      <c r="AG23" s="3"/>
      <c r="AH23" s="11">
        <v>860</v>
      </c>
      <c r="AI23" s="3">
        <v>306</v>
      </c>
      <c r="AJ23" s="3">
        <f t="shared" si="28"/>
        <v>554</v>
      </c>
      <c r="AK23" s="3"/>
      <c r="AL23" s="3"/>
      <c r="AM23" s="3"/>
      <c r="AN23" s="3">
        <v>821</v>
      </c>
      <c r="AO23" s="3">
        <v>167</v>
      </c>
      <c r="AP23" s="3">
        <f t="shared" si="29"/>
        <v>654</v>
      </c>
      <c r="AQ23" s="3"/>
      <c r="AR23" s="3"/>
      <c r="AS23" s="3"/>
      <c r="AT23" s="11">
        <v>788</v>
      </c>
      <c r="AU23" s="3">
        <v>218</v>
      </c>
      <c r="AV23" s="3">
        <f t="shared" si="30"/>
        <v>570</v>
      </c>
      <c r="AW23" s="4"/>
      <c r="AX23" s="4"/>
      <c r="AY23" s="4"/>
      <c r="AZ23" s="4"/>
      <c r="BA23" s="4"/>
    </row>
    <row r="24" spans="1:53" x14ac:dyDescent="0.25">
      <c r="AZ24" s="13">
        <f>AZ7-AZ20</f>
        <v>1882.3333333333321</v>
      </c>
    </row>
  </sheetData>
  <mergeCells count="18">
    <mergeCell ref="AT6:AV6"/>
    <mergeCell ref="D6:F6"/>
    <mergeCell ref="J6:L6"/>
    <mergeCell ref="P6:R6"/>
    <mergeCell ref="V6:X6"/>
    <mergeCell ref="AB6:AD6"/>
    <mergeCell ref="AH6:AJ6"/>
    <mergeCell ref="AN6:AP6"/>
    <mergeCell ref="A1:BA4"/>
    <mergeCell ref="B5:G5"/>
    <mergeCell ref="H5:M5"/>
    <mergeCell ref="N5:S5"/>
    <mergeCell ref="T5:Y5"/>
    <mergeCell ref="Z5:AE5"/>
    <mergeCell ref="AF5:AK5"/>
    <mergeCell ref="AR5:AW5"/>
    <mergeCell ref="AX5:BA5"/>
    <mergeCell ref="AL5:AQ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2018-02-13T12:09:10Z</dcterms:modified>
</cp:coreProperties>
</file>